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878"/>
  </bookViews>
  <sheets>
    <sheet name="лпк  для рассылки" sheetId="27" r:id="rId1"/>
  </sheets>
  <definedNames>
    <definedName name="_xlnm.Print_Area" localSheetId="0">'лпк  для рассылки'!$A$1:$O$51</definedName>
  </definedNames>
  <calcPr calcId="145621"/>
</workbook>
</file>

<file path=xl/calcChain.xml><?xml version="1.0" encoding="utf-8"?>
<calcChain xmlns="http://schemas.openxmlformats.org/spreadsheetml/2006/main">
  <c r="N19" i="27" l="1"/>
  <c r="N20" i="27"/>
  <c r="N11" i="27" l="1"/>
  <c r="N38" i="27" l="1"/>
  <c r="N12" i="27"/>
  <c r="N13" i="27"/>
  <c r="N14" i="27"/>
  <c r="N15" i="27"/>
  <c r="N16" i="27"/>
  <c r="N17" i="27"/>
  <c r="N18" i="27"/>
  <c r="N21" i="27"/>
  <c r="N22" i="27"/>
  <c r="N23" i="27"/>
  <c r="N24" i="27"/>
  <c r="N25" i="27"/>
  <c r="N26" i="27"/>
  <c r="N27" i="27"/>
  <c r="N28" i="27"/>
  <c r="N29" i="27"/>
  <c r="N30" i="27"/>
  <c r="N31" i="27"/>
  <c r="N32" i="27"/>
  <c r="N36" i="27"/>
  <c r="N39" i="27"/>
  <c r="N42" i="27"/>
  <c r="N45" i="27"/>
  <c r="N47" i="27"/>
  <c r="N41" i="27"/>
  <c r="N35" i="27"/>
  <c r="N33" i="27"/>
  <c r="K38" i="27"/>
  <c r="K37" i="27"/>
  <c r="J37" i="27"/>
  <c r="K36" i="27"/>
  <c r="L36" i="27" s="1"/>
  <c r="K34" i="27"/>
  <c r="K33" i="27"/>
  <c r="K32" i="27"/>
  <c r="L32" i="27" s="1"/>
  <c r="K31" i="27"/>
  <c r="L31" i="27" s="1"/>
  <c r="K21" i="27"/>
  <c r="L21" i="27" s="1"/>
  <c r="J21" i="27"/>
  <c r="K20" i="27"/>
  <c r="L20" i="27" s="1"/>
  <c r="K19" i="27"/>
  <c r="L19" i="27" s="1"/>
  <c r="K18" i="27"/>
  <c r="L18" i="27" s="1"/>
  <c r="K16" i="27"/>
  <c r="L16" i="27" s="1"/>
  <c r="K15" i="27"/>
  <c r="K14" i="27"/>
  <c r="L14" i="27" s="1"/>
  <c r="K12" i="27"/>
  <c r="L12" i="27" s="1"/>
  <c r="K11" i="27"/>
  <c r="J11" i="27"/>
  <c r="N37" i="27" l="1"/>
  <c r="J12" i="27"/>
  <c r="N44" i="27"/>
  <c r="J38" i="27"/>
  <c r="L38" i="27"/>
  <c r="J15" i="27"/>
  <c r="J19" i="27"/>
  <c r="J20" i="27"/>
  <c r="N46" i="27"/>
  <c r="L37" i="27"/>
  <c r="L11" i="27"/>
  <c r="J16" i="27"/>
  <c r="N34" i="27"/>
  <c r="N40" i="27"/>
  <c r="N43" i="27"/>
  <c r="L15" i="27"/>
  <c r="J34" i="27" l="1"/>
  <c r="L34" i="27"/>
  <c r="L33" i="27"/>
  <c r="J33" i="27"/>
</calcChain>
</file>

<file path=xl/sharedStrings.xml><?xml version="1.0" encoding="utf-8"?>
<sst xmlns="http://schemas.openxmlformats.org/spreadsheetml/2006/main" count="60" uniqueCount="33">
  <si>
    <t>с проживанием в номере Люкс</t>
  </si>
  <si>
    <t>№ п/п</t>
  </si>
  <si>
    <t>СТОИМОСТЬ ПУТЕВОК</t>
  </si>
  <si>
    <t>стоимость путевки, руб.</t>
  </si>
  <si>
    <t>было</t>
  </si>
  <si>
    <t>% увелич</t>
  </si>
  <si>
    <t>2. Для неработающих пенсионеров, а также других категорий отдыхающих, предусмотренных коллективным договором</t>
  </si>
  <si>
    <t>Наименование вида путевок</t>
  </si>
  <si>
    <t>для членов профсоюза</t>
  </si>
  <si>
    <t>для не членов профсоюза</t>
  </si>
  <si>
    <t>14 календарных дней</t>
  </si>
  <si>
    <t>однодневная путевка</t>
  </si>
  <si>
    <t>21 календарный день</t>
  </si>
  <si>
    <t>*Детская путевка реализуется детям с 3 до 14 лет включительно.</t>
  </si>
  <si>
    <t>без проживания</t>
  </si>
  <si>
    <t>Детская  путевка без питания и без проживания (амбулаторная)</t>
  </si>
  <si>
    <t>Детская путевка без питания и без проживания (амбулаторная)*</t>
  </si>
  <si>
    <t>округляем</t>
  </si>
  <si>
    <t>Полный комплекс обслуживания (стационар) с 1-разовым питанием</t>
  </si>
  <si>
    <t>с проживанием в 1-местном номере</t>
  </si>
  <si>
    <t>с проживанием в 2-местном номере</t>
  </si>
  <si>
    <t>Полный комплекс обслуживания (стационар) с 2-разовым питанием</t>
  </si>
  <si>
    <t>Полный комплекс обслуживания (стационар) с 3-разовым питанием</t>
  </si>
  <si>
    <t>Детская путевка с 1-разовым питанием*</t>
  </si>
  <si>
    <t>Детская путевка с 2-разовым питанием*</t>
  </si>
  <si>
    <t>Детская путевка  с 3-разовым питанием*</t>
  </si>
  <si>
    <t>Детская путевка  с 1-разовым питанием*</t>
  </si>
  <si>
    <t>Детская путевка с 3-разовым питанием*</t>
  </si>
  <si>
    <t>Курс оздоровительных процедур, «лечение», назначается врачом, врач руководствуется состоянием Вашего здоровья.</t>
  </si>
  <si>
    <r>
      <t>Перечень услуг, входящих в стоимость стандартной путёвки:</t>
    </r>
    <r>
      <rPr>
        <sz val="10"/>
        <color theme="1"/>
        <rFont val="Arial"/>
        <family val="2"/>
        <charset val="204"/>
      </rPr>
      <t xml:space="preserve">
водолечение
ванны: минеральные, скипидарные, кислородные, соляные, ванны с нафталановой эмульсией;
души: циркулярный, игольчатый, восходящий, душ Шарко;
грязелечение (аппликации с грязью Пермской области);
озокеритолечение;
различные виды массажа (гидромассаж, роликовый массаж, классический ручной массаж, подводный душ-массаж);
физиолечение (УФО, индуктотермия, гальванизация, электрофорез, дарсонвализация, амплипульстерапия, диадинамические токи, микроволновая терапия, магнитотерапия, лазеротерапия, ультратонтерапия, биоптрон, трансаир);
ингаляции (травяные, с минеральной водой);
криотерапия (лечение холодом);
галотерапия (рукотворная соляная пещера);
аэрофитотерапия;
сухая углекислая ванна (для лечения заболеваний сердечно - сосудистой системы, улучшения мозгового кровообращения);
СПА-капсула Alpha LED OXY Light SPA;
фитопаросауна «Кедровая бочка»;
инфракрасная сауна;
бассейн.
Курс оздоровительных процедур, «лечение», назначается врачом, врач руководствуется состоянием Вашего здоровья.</t>
    </r>
  </si>
  <si>
    <t xml:space="preserve">для работников АО "СЛПК" </t>
  </si>
  <si>
    <t>1. Для работников АО "СЛПК" и их детей</t>
  </si>
  <si>
    <t>в санаторий-профилакторий ЛПО АО "СЛПК"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</si>
</sst>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1" fontId="2" fillId="0" borderId="1" xfId="0" applyNumberFormat="1" applyFont="1" applyFill="1" applyBorder="1"/>
    <xf numFmtId="3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2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vertical="center"/>
    </xf>
    <xf numFmtId="0" fontId="3" fillId="4" borderId="1" xfId="0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1" fontId="3" fillId="4" borderId="1" xfId="0" applyNumberFormat="1" applyFont="1" applyFill="1" applyBorder="1" applyAlignment="1"/>
    <xf numFmtId="3" fontId="2" fillId="4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3" fontId="6" fillId="3" borderId="2" xfId="0" applyNumberFormat="1" applyFont="1" applyFill="1" applyBorder="1" applyAlignment="1">
      <alignment horizontal="left" vertical="center" wrapText="1"/>
    </xf>
    <xf numFmtId="3" fontId="6" fillId="3" borderId="6" xfId="0" applyNumberFormat="1" applyFont="1" applyFill="1" applyBorder="1" applyAlignment="1">
      <alignment horizontal="left" vertical="center" wrapText="1"/>
    </xf>
    <xf numFmtId="3" fontId="6" fillId="3" borderId="3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AC57"/>
  <sheetViews>
    <sheetView tabSelected="1" view="pageBreakPreview" topLeftCell="A16" zoomScaleSheetLayoutView="100" workbookViewId="0">
      <selection activeCell="E30" sqref="E30"/>
    </sheetView>
  </sheetViews>
  <sheetFormatPr defaultColWidth="9.140625" defaultRowHeight="15" x14ac:dyDescent="0.25"/>
  <cols>
    <col min="1" max="1" width="4.5703125" style="6" customWidth="1"/>
    <col min="2" max="2" width="43" style="6" customWidth="1"/>
    <col min="3" max="3" width="12.140625" style="18" customWidth="1"/>
    <col min="4" max="4" width="11.42578125" style="18" customWidth="1"/>
    <col min="5" max="5" width="12.42578125" style="6" customWidth="1"/>
    <col min="6" max="6" width="11.85546875" style="6" customWidth="1"/>
    <col min="7" max="7" width="13.28515625" style="6" customWidth="1"/>
    <col min="8" max="8" width="11.28515625" style="6" customWidth="1"/>
    <col min="9" max="9" width="0" style="6" hidden="1" customWidth="1"/>
    <col min="10" max="10" width="9.85546875" style="6" hidden="1" customWidth="1"/>
    <col min="11" max="12" width="0" style="6" hidden="1" customWidth="1"/>
    <col min="13" max="13" width="10.5703125" style="6" hidden="1" customWidth="1"/>
    <col min="14" max="14" width="9.140625" style="6" hidden="1" customWidth="1"/>
    <col min="15" max="16384" width="9.140625" style="6"/>
  </cols>
  <sheetData>
    <row r="1" spans="1:29" x14ac:dyDescent="0.25">
      <c r="A1" s="5"/>
      <c r="B1" s="5"/>
      <c r="C1" s="7"/>
      <c r="D1" s="7"/>
      <c r="E1" s="5"/>
      <c r="F1" s="5"/>
      <c r="G1" s="5"/>
      <c r="H1" s="5"/>
      <c r="I1" s="5"/>
      <c r="J1" s="5"/>
    </row>
    <row r="2" spans="1:29" s="40" customFormat="1" ht="15.75" x14ac:dyDescent="0.25">
      <c r="A2" s="44" t="s">
        <v>2</v>
      </c>
      <c r="B2" s="44"/>
      <c r="C2" s="44"/>
      <c r="D2" s="44"/>
      <c r="E2" s="44"/>
      <c r="F2" s="44"/>
      <c r="G2" s="44"/>
      <c r="H2" s="44"/>
      <c r="I2" s="39"/>
      <c r="J2" s="39"/>
    </row>
    <row r="3" spans="1:29" s="40" customFormat="1" ht="15.75" x14ac:dyDescent="0.25">
      <c r="A3" s="44" t="s">
        <v>32</v>
      </c>
      <c r="B3" s="44"/>
      <c r="C3" s="44"/>
      <c r="D3" s="44"/>
      <c r="E3" s="44"/>
      <c r="F3" s="44"/>
      <c r="G3" s="44"/>
      <c r="H3" s="44"/>
      <c r="I3" s="39"/>
      <c r="J3" s="39"/>
    </row>
    <row r="4" spans="1:29" s="40" customFormat="1" ht="15" customHeight="1" x14ac:dyDescent="0.25">
      <c r="A4" s="45" t="s">
        <v>30</v>
      </c>
      <c r="B4" s="45"/>
      <c r="C4" s="45"/>
      <c r="D4" s="45"/>
      <c r="E4" s="45"/>
      <c r="F4" s="45"/>
      <c r="G4" s="45"/>
      <c r="H4" s="45"/>
      <c r="I4" s="39"/>
      <c r="J4" s="39"/>
    </row>
    <row r="5" spans="1:29" x14ac:dyDescent="0.25">
      <c r="A5" s="36"/>
      <c r="B5" s="36"/>
      <c r="C5" s="36"/>
      <c r="D5" s="36"/>
      <c r="E5" s="36"/>
      <c r="F5" s="36"/>
      <c r="G5" s="36"/>
      <c r="H5" s="36"/>
      <c r="I5" s="5"/>
      <c r="J5" s="5"/>
    </row>
    <row r="6" spans="1:29" ht="18.75" customHeight="1" x14ac:dyDescent="0.25">
      <c r="A6" s="54" t="s">
        <v>1</v>
      </c>
      <c r="B6" s="57" t="s">
        <v>7</v>
      </c>
      <c r="C6" s="46" t="s">
        <v>3</v>
      </c>
      <c r="D6" s="46"/>
      <c r="E6" s="46"/>
      <c r="F6" s="46"/>
      <c r="G6" s="46"/>
      <c r="H6" s="46"/>
      <c r="I6" s="5"/>
      <c r="J6" s="5"/>
    </row>
    <row r="7" spans="1:29" ht="19.5" customHeight="1" x14ac:dyDescent="0.25">
      <c r="A7" s="55"/>
      <c r="B7" s="58"/>
      <c r="C7" s="46" t="s">
        <v>11</v>
      </c>
      <c r="D7" s="46"/>
      <c r="E7" s="46" t="s">
        <v>10</v>
      </c>
      <c r="F7" s="46"/>
      <c r="G7" s="46" t="s">
        <v>12</v>
      </c>
      <c r="H7" s="46"/>
      <c r="I7" s="5"/>
      <c r="J7" s="5"/>
    </row>
    <row r="8" spans="1:29" ht="55.5" customHeight="1" x14ac:dyDescent="0.25">
      <c r="A8" s="56"/>
      <c r="B8" s="59"/>
      <c r="C8" s="31" t="s">
        <v>8</v>
      </c>
      <c r="D8" s="31" t="s">
        <v>9</v>
      </c>
      <c r="E8" s="31" t="s">
        <v>8</v>
      </c>
      <c r="F8" s="31" t="s">
        <v>9</v>
      </c>
      <c r="G8" s="31" t="s">
        <v>8</v>
      </c>
      <c r="H8" s="31" t="s">
        <v>9</v>
      </c>
      <c r="I8" s="8" t="s">
        <v>4</v>
      </c>
      <c r="J8" s="9" t="s">
        <v>5</v>
      </c>
    </row>
    <row r="9" spans="1:29" ht="16.5" customHeight="1" x14ac:dyDescent="0.25">
      <c r="A9" s="47" t="s">
        <v>31</v>
      </c>
      <c r="B9" s="48"/>
      <c r="C9" s="48"/>
      <c r="D9" s="48"/>
      <c r="E9" s="48"/>
      <c r="F9" s="48"/>
      <c r="G9" s="48"/>
      <c r="H9" s="49"/>
      <c r="I9" s="1"/>
      <c r="J9" s="1"/>
      <c r="N9" s="50"/>
      <c r="O9" s="50"/>
      <c r="P9" s="50"/>
      <c r="Q9" s="50"/>
      <c r="R9" s="50"/>
      <c r="S9" s="50"/>
    </row>
    <row r="10" spans="1:29" x14ac:dyDescent="0.25">
      <c r="A10" s="25">
        <v>1</v>
      </c>
      <c r="B10" s="25" t="s">
        <v>18</v>
      </c>
      <c r="C10" s="26"/>
      <c r="D10" s="26"/>
      <c r="E10" s="27"/>
      <c r="F10" s="27"/>
      <c r="G10" s="27"/>
      <c r="H10" s="27"/>
      <c r="I10" s="1"/>
      <c r="J10" s="1"/>
      <c r="M10" s="6" t="s">
        <v>17</v>
      </c>
    </row>
    <row r="11" spans="1:29" x14ac:dyDescent="0.25">
      <c r="A11" s="3"/>
      <c r="B11" s="3" t="s">
        <v>19</v>
      </c>
      <c r="C11" s="37">
        <v>606</v>
      </c>
      <c r="D11" s="35">
        <v>629</v>
      </c>
      <c r="E11" s="35">
        <v>8484</v>
      </c>
      <c r="F11" s="35">
        <v>8806</v>
      </c>
      <c r="G11" s="35">
        <v>12726</v>
      </c>
      <c r="H11" s="35">
        <v>13209</v>
      </c>
      <c r="I11" s="34">
        <v>7444.2119045745558</v>
      </c>
      <c r="J11" s="10">
        <f>(C11/I11-1)*100</f>
        <v>-91.859447208540558</v>
      </c>
      <c r="K11" s="11">
        <f>I11*1.05</f>
        <v>7816.4224998032842</v>
      </c>
      <c r="L11" s="12">
        <f>C11-K11</f>
        <v>-7210.4224998032842</v>
      </c>
      <c r="M11" s="34">
        <v>541.21113875692959</v>
      </c>
      <c r="N11" s="23">
        <f>C11-M11</f>
        <v>64.788861243070414</v>
      </c>
      <c r="O11" s="23"/>
      <c r="P11" s="23"/>
      <c r="Q11" s="23"/>
      <c r="R11" s="23"/>
      <c r="S11" s="23"/>
      <c r="V11" s="23"/>
      <c r="W11" s="23"/>
      <c r="X11" s="23"/>
      <c r="Y11" s="23"/>
      <c r="Z11" s="23"/>
      <c r="AA11" s="23"/>
      <c r="AB11" s="23"/>
      <c r="AC11" s="24"/>
    </row>
    <row r="12" spans="1:29" x14ac:dyDescent="0.25">
      <c r="A12" s="3"/>
      <c r="B12" s="3" t="s">
        <v>20</v>
      </c>
      <c r="C12" s="37">
        <v>458</v>
      </c>
      <c r="D12" s="35">
        <v>481</v>
      </c>
      <c r="E12" s="35">
        <v>6412</v>
      </c>
      <c r="F12" s="35">
        <v>6734</v>
      </c>
      <c r="G12" s="35">
        <v>9618</v>
      </c>
      <c r="H12" s="35">
        <v>10101</v>
      </c>
      <c r="I12" s="34">
        <v>6807.5046546729136</v>
      </c>
      <c r="J12" s="10">
        <f t="shared" ref="J12:J38" si="0">(C12/I12-1)*100</f>
        <v>-93.272130931477037</v>
      </c>
      <c r="K12" s="11">
        <f t="shared" ref="K12:K38" si="1">I12*1.05</f>
        <v>7147.8798874065596</v>
      </c>
      <c r="L12" s="12">
        <f t="shared" ref="L12:L38" si="2">C12-K12</f>
        <v>-6689.8798874065596</v>
      </c>
      <c r="M12" s="34">
        <v>408.25094719647143</v>
      </c>
      <c r="N12" s="23">
        <f t="shared" ref="N12:N47" si="3">C12-M12</f>
        <v>49.749052803528571</v>
      </c>
      <c r="O12" s="23"/>
      <c r="P12" s="23"/>
      <c r="Q12" s="23"/>
      <c r="R12" s="23"/>
      <c r="S12" s="23"/>
      <c r="V12" s="23"/>
      <c r="W12" s="23"/>
      <c r="X12" s="23"/>
      <c r="Y12" s="23"/>
      <c r="Z12" s="23"/>
      <c r="AA12" s="23"/>
      <c r="AB12" s="23"/>
      <c r="AC12" s="24"/>
    </row>
    <row r="13" spans="1:29" x14ac:dyDescent="0.25">
      <c r="A13" s="3"/>
      <c r="B13" s="3" t="s">
        <v>14</v>
      </c>
      <c r="C13" s="37">
        <v>382</v>
      </c>
      <c r="D13" s="35">
        <v>405</v>
      </c>
      <c r="E13" s="35">
        <v>5348</v>
      </c>
      <c r="F13" s="35">
        <v>5670</v>
      </c>
      <c r="G13" s="35">
        <v>8022</v>
      </c>
      <c r="H13" s="35">
        <v>8505</v>
      </c>
      <c r="I13" s="34"/>
      <c r="J13" s="10"/>
      <c r="K13" s="11"/>
      <c r="L13" s="12"/>
      <c r="M13" s="34">
        <v>341.77085141624235</v>
      </c>
      <c r="N13" s="23">
        <f t="shared" si="3"/>
        <v>40.229148583757649</v>
      </c>
      <c r="O13" s="23"/>
      <c r="P13" s="23"/>
      <c r="Q13" s="23"/>
      <c r="R13" s="23"/>
      <c r="S13" s="23"/>
      <c r="V13" s="23"/>
      <c r="W13" s="23"/>
      <c r="X13" s="23"/>
      <c r="Y13" s="23"/>
      <c r="Z13" s="23"/>
      <c r="AA13" s="23"/>
      <c r="AB13" s="23"/>
      <c r="AC13" s="24"/>
    </row>
    <row r="14" spans="1:29" x14ac:dyDescent="0.25">
      <c r="A14" s="28">
        <v>2</v>
      </c>
      <c r="B14" s="28" t="s">
        <v>21</v>
      </c>
      <c r="C14" s="26"/>
      <c r="D14" s="26"/>
      <c r="E14" s="26"/>
      <c r="F14" s="26"/>
      <c r="G14" s="26"/>
      <c r="H14" s="26"/>
      <c r="I14" s="34"/>
      <c r="J14" s="10"/>
      <c r="K14" s="11">
        <f t="shared" si="1"/>
        <v>0</v>
      </c>
      <c r="L14" s="12">
        <f t="shared" si="2"/>
        <v>0</v>
      </c>
      <c r="M14" s="33"/>
      <c r="N14" s="23">
        <f t="shared" si="3"/>
        <v>0</v>
      </c>
      <c r="O14" s="23"/>
      <c r="P14" s="23"/>
      <c r="Q14" s="23"/>
      <c r="R14" s="23"/>
      <c r="S14" s="23"/>
      <c r="V14" s="23"/>
      <c r="W14" s="23"/>
      <c r="X14" s="23"/>
      <c r="Y14" s="23"/>
      <c r="Z14" s="23"/>
      <c r="AA14" s="23"/>
      <c r="AB14" s="23"/>
      <c r="AC14" s="24"/>
    </row>
    <row r="15" spans="1:29" x14ac:dyDescent="0.25">
      <c r="A15" s="3"/>
      <c r="B15" s="3" t="s">
        <v>19</v>
      </c>
      <c r="C15" s="37">
        <v>654</v>
      </c>
      <c r="D15" s="35">
        <v>677</v>
      </c>
      <c r="E15" s="35">
        <v>9156</v>
      </c>
      <c r="F15" s="35">
        <v>9478</v>
      </c>
      <c r="G15" s="35">
        <v>13734</v>
      </c>
      <c r="H15" s="35">
        <v>14217</v>
      </c>
      <c r="I15" s="34">
        <v>8149.5399045745562</v>
      </c>
      <c r="J15" s="10">
        <f t="shared" si="0"/>
        <v>-91.975007084352171</v>
      </c>
      <c r="K15" s="11">
        <f t="shared" si="1"/>
        <v>8557.0168998032841</v>
      </c>
      <c r="L15" s="12">
        <f t="shared" si="2"/>
        <v>-7903.0168998032841</v>
      </c>
      <c r="M15" s="34">
        <v>584.27925267156922</v>
      </c>
      <c r="N15" s="23">
        <f t="shared" si="3"/>
        <v>69.720747328430775</v>
      </c>
      <c r="O15" s="23"/>
      <c r="P15" s="23"/>
      <c r="Q15" s="23"/>
      <c r="R15" s="23"/>
      <c r="S15" s="23"/>
      <c r="V15" s="23"/>
      <c r="W15" s="23"/>
      <c r="X15" s="23"/>
      <c r="Y15" s="23"/>
      <c r="Z15" s="23"/>
      <c r="AA15" s="23"/>
      <c r="AB15" s="23"/>
      <c r="AC15" s="24"/>
    </row>
    <row r="16" spans="1:29" x14ac:dyDescent="0.25">
      <c r="A16" s="3"/>
      <c r="B16" s="3" t="s">
        <v>20</v>
      </c>
      <c r="C16" s="37">
        <v>504</v>
      </c>
      <c r="D16" s="35">
        <v>527</v>
      </c>
      <c r="E16" s="35">
        <v>7056</v>
      </c>
      <c r="F16" s="35">
        <v>7378</v>
      </c>
      <c r="G16" s="35">
        <v>10584</v>
      </c>
      <c r="H16" s="35">
        <v>11067</v>
      </c>
      <c r="I16" s="34">
        <v>7512.832654672914</v>
      </c>
      <c r="J16" s="10">
        <f t="shared" si="0"/>
        <v>-93.291478418775682</v>
      </c>
      <c r="K16" s="11">
        <f t="shared" si="1"/>
        <v>7888.4742874065605</v>
      </c>
      <c r="L16" s="12">
        <f t="shared" si="2"/>
        <v>-7384.4742874065605</v>
      </c>
      <c r="M16" s="34">
        <v>450.91906111111115</v>
      </c>
      <c r="N16" s="23">
        <f t="shared" si="3"/>
        <v>53.080938888888852</v>
      </c>
      <c r="O16" s="23"/>
      <c r="P16" s="23"/>
      <c r="Q16" s="23"/>
      <c r="R16" s="23"/>
      <c r="S16" s="23"/>
      <c r="V16" s="23"/>
      <c r="W16" s="23"/>
      <c r="X16" s="23"/>
      <c r="Y16" s="23"/>
      <c r="Z16" s="23"/>
      <c r="AA16" s="23"/>
      <c r="AB16" s="23"/>
      <c r="AC16" s="24"/>
    </row>
    <row r="17" spans="1:29" x14ac:dyDescent="0.25">
      <c r="A17" s="3"/>
      <c r="B17" s="3" t="s">
        <v>14</v>
      </c>
      <c r="C17" s="37">
        <v>430</v>
      </c>
      <c r="D17" s="35">
        <v>453</v>
      </c>
      <c r="E17" s="35">
        <v>6020</v>
      </c>
      <c r="F17" s="35">
        <v>6342</v>
      </c>
      <c r="G17" s="35">
        <v>9030</v>
      </c>
      <c r="H17" s="35">
        <v>9513</v>
      </c>
      <c r="I17" s="34"/>
      <c r="J17" s="10"/>
      <c r="K17" s="11"/>
      <c r="L17" s="12"/>
      <c r="M17" s="34">
        <v>384.83896533088199</v>
      </c>
      <c r="N17" s="23">
        <f t="shared" si="3"/>
        <v>45.16103466911801</v>
      </c>
      <c r="O17" s="23"/>
      <c r="P17" s="23"/>
      <c r="Q17" s="23"/>
      <c r="R17" s="23"/>
      <c r="S17" s="23"/>
      <c r="V17" s="23"/>
      <c r="W17" s="23"/>
      <c r="X17" s="23"/>
      <c r="Y17" s="23"/>
      <c r="Z17" s="23"/>
      <c r="AA17" s="23"/>
      <c r="AB17" s="23"/>
      <c r="AC17" s="24"/>
    </row>
    <row r="18" spans="1:29" x14ac:dyDescent="0.25">
      <c r="A18" s="28">
        <v>3</v>
      </c>
      <c r="B18" s="28" t="s">
        <v>22</v>
      </c>
      <c r="C18" s="26"/>
      <c r="D18" s="26"/>
      <c r="E18" s="26"/>
      <c r="F18" s="26"/>
      <c r="G18" s="26"/>
      <c r="H18" s="26"/>
      <c r="I18" s="34"/>
      <c r="J18" s="10"/>
      <c r="K18" s="11">
        <f t="shared" si="1"/>
        <v>0</v>
      </c>
      <c r="L18" s="12">
        <f t="shared" si="2"/>
        <v>0</v>
      </c>
      <c r="M18" s="33"/>
      <c r="N18" s="23">
        <f t="shared" si="3"/>
        <v>0</v>
      </c>
      <c r="O18" s="23"/>
      <c r="P18" s="23"/>
      <c r="Q18" s="23"/>
      <c r="R18" s="23"/>
      <c r="S18" s="23"/>
      <c r="V18" s="23"/>
      <c r="W18" s="23"/>
      <c r="X18" s="23"/>
      <c r="Y18" s="23"/>
      <c r="Z18" s="23"/>
      <c r="AA18" s="23"/>
      <c r="AB18" s="23"/>
      <c r="AC18" s="24"/>
    </row>
    <row r="19" spans="1:29" x14ac:dyDescent="0.25">
      <c r="A19" s="3"/>
      <c r="B19" s="3" t="s">
        <v>19</v>
      </c>
      <c r="C19" s="37">
        <v>684</v>
      </c>
      <c r="D19" s="35">
        <v>707</v>
      </c>
      <c r="E19" s="35">
        <v>9576</v>
      </c>
      <c r="F19" s="35">
        <v>9898</v>
      </c>
      <c r="G19" s="35">
        <v>14364</v>
      </c>
      <c r="H19" s="35">
        <v>14847</v>
      </c>
      <c r="I19" s="34">
        <v>8642.2919045745566</v>
      </c>
      <c r="J19" s="10">
        <f t="shared" si="0"/>
        <v>-92.085432804717655</v>
      </c>
      <c r="K19" s="11">
        <f t="shared" si="1"/>
        <v>9074.4064998032845</v>
      </c>
      <c r="L19" s="12">
        <f t="shared" si="2"/>
        <v>-8390.4064998032845</v>
      </c>
      <c r="M19" s="34">
        <v>598.19496926100135</v>
      </c>
      <c r="N19" s="23">
        <f>C19-M19</f>
        <v>85.805030738998653</v>
      </c>
      <c r="O19" s="23"/>
      <c r="P19" s="23"/>
      <c r="Q19" s="23"/>
      <c r="R19" s="23"/>
      <c r="S19" s="23"/>
      <c r="V19" s="23"/>
      <c r="W19" s="23"/>
      <c r="X19" s="23"/>
      <c r="Y19" s="23"/>
      <c r="Z19" s="23"/>
      <c r="AA19" s="23"/>
      <c r="AB19" s="23"/>
      <c r="AC19" s="24"/>
    </row>
    <row r="20" spans="1:29" x14ac:dyDescent="0.25">
      <c r="A20" s="14"/>
      <c r="B20" s="3" t="s">
        <v>20</v>
      </c>
      <c r="C20" s="37">
        <v>520</v>
      </c>
      <c r="D20" s="35">
        <v>543</v>
      </c>
      <c r="E20" s="35">
        <v>7280</v>
      </c>
      <c r="F20" s="35">
        <v>7602</v>
      </c>
      <c r="G20" s="35">
        <v>10920</v>
      </c>
      <c r="H20" s="35">
        <v>11403</v>
      </c>
      <c r="I20" s="34">
        <v>8005.5846546729144</v>
      </c>
      <c r="J20" s="10">
        <f t="shared" si="0"/>
        <v>-93.504534366562822</v>
      </c>
      <c r="K20" s="11">
        <f t="shared" si="1"/>
        <v>8405.86388740656</v>
      </c>
      <c r="L20" s="12">
        <f t="shared" si="2"/>
        <v>-7885.86388740656</v>
      </c>
      <c r="M20" s="34">
        <v>465.23477770054325</v>
      </c>
      <c r="N20" s="23">
        <f>C20-M20</f>
        <v>54.765222299456752</v>
      </c>
      <c r="O20" s="23"/>
      <c r="P20" s="23"/>
      <c r="Q20" s="23"/>
      <c r="R20" s="23"/>
      <c r="S20" s="23"/>
      <c r="V20" s="23"/>
      <c r="W20" s="23"/>
      <c r="X20" s="23"/>
      <c r="Y20" s="23"/>
      <c r="Z20" s="23"/>
      <c r="AA20" s="23"/>
      <c r="AB20" s="23"/>
      <c r="AC20" s="24"/>
    </row>
    <row r="21" spans="1:29" x14ac:dyDescent="0.25">
      <c r="A21" s="3"/>
      <c r="B21" s="3" t="s">
        <v>0</v>
      </c>
      <c r="C21" s="37">
        <v>1040</v>
      </c>
      <c r="D21" s="35">
        <v>1063</v>
      </c>
      <c r="E21" s="35">
        <v>14560</v>
      </c>
      <c r="F21" s="35">
        <v>14882</v>
      </c>
      <c r="G21" s="35">
        <v>21840</v>
      </c>
      <c r="H21" s="35">
        <v>22323</v>
      </c>
      <c r="I21" s="34">
        <v>11619.85678529275</v>
      </c>
      <c r="J21" s="10">
        <f t="shared" si="0"/>
        <v>-91.049803631690821</v>
      </c>
      <c r="K21" s="11">
        <f t="shared" si="1"/>
        <v>12200.849624557388</v>
      </c>
      <c r="L21" s="12">
        <f t="shared" si="2"/>
        <v>-11160.849624557388</v>
      </c>
      <c r="M21" s="34">
        <v>929.53654791818644</v>
      </c>
      <c r="N21" s="23">
        <f t="shared" si="3"/>
        <v>110.46345208181356</v>
      </c>
      <c r="O21" s="23"/>
      <c r="P21" s="23"/>
      <c r="Q21" s="23"/>
      <c r="R21" s="23"/>
      <c r="S21" s="23"/>
      <c r="V21" s="23"/>
      <c r="W21" s="23"/>
      <c r="X21" s="23"/>
      <c r="Y21" s="23"/>
      <c r="Z21" s="23"/>
      <c r="AA21" s="23"/>
      <c r="AB21" s="23"/>
      <c r="AC21" s="24"/>
    </row>
    <row r="22" spans="1:29" x14ac:dyDescent="0.2">
      <c r="A22" s="28">
        <v>5</v>
      </c>
      <c r="B22" s="29" t="s">
        <v>23</v>
      </c>
      <c r="C22" s="26"/>
      <c r="D22" s="26"/>
      <c r="E22" s="26"/>
      <c r="F22" s="26"/>
      <c r="G22" s="26"/>
      <c r="H22" s="26"/>
      <c r="I22" s="34"/>
      <c r="J22" s="10"/>
      <c r="K22" s="11"/>
      <c r="L22" s="12"/>
      <c r="M22" s="33"/>
      <c r="N22" s="23">
        <f t="shared" si="3"/>
        <v>0</v>
      </c>
      <c r="O22" s="23"/>
      <c r="P22" s="23"/>
      <c r="Q22" s="23"/>
      <c r="R22" s="23"/>
      <c r="S22" s="23"/>
      <c r="V22" s="23"/>
      <c r="W22" s="23"/>
      <c r="X22" s="23"/>
      <c r="Y22" s="23"/>
      <c r="Z22" s="23"/>
      <c r="AA22" s="23"/>
      <c r="AB22" s="23"/>
      <c r="AC22" s="24"/>
    </row>
    <row r="23" spans="1:29" x14ac:dyDescent="0.2">
      <c r="A23" s="4"/>
      <c r="B23" s="20" t="s">
        <v>20</v>
      </c>
      <c r="C23" s="37">
        <v>344</v>
      </c>
      <c r="D23" s="35">
        <v>367</v>
      </c>
      <c r="E23" s="35">
        <v>4816</v>
      </c>
      <c r="F23" s="35">
        <v>5138</v>
      </c>
      <c r="G23" s="35">
        <v>7224</v>
      </c>
      <c r="H23" s="35">
        <v>7707</v>
      </c>
      <c r="I23" s="34"/>
      <c r="J23" s="10"/>
      <c r="K23" s="11"/>
      <c r="L23" s="12"/>
      <c r="M23" s="34">
        <v>306.1882103973536</v>
      </c>
      <c r="N23" s="23">
        <f t="shared" si="3"/>
        <v>37.8117896026464</v>
      </c>
      <c r="O23" s="23"/>
      <c r="P23" s="23"/>
      <c r="Q23" s="23"/>
      <c r="R23" s="23"/>
      <c r="S23" s="23"/>
      <c r="V23" s="23"/>
      <c r="W23" s="23"/>
      <c r="X23" s="23"/>
      <c r="Y23" s="23"/>
      <c r="Z23" s="23"/>
      <c r="AA23" s="23"/>
      <c r="AB23" s="23"/>
      <c r="AC23" s="24"/>
    </row>
    <row r="24" spans="1:29" x14ac:dyDescent="0.2">
      <c r="A24" s="4"/>
      <c r="B24" s="20" t="s">
        <v>14</v>
      </c>
      <c r="C24" s="37">
        <v>288</v>
      </c>
      <c r="D24" s="35">
        <v>311</v>
      </c>
      <c r="E24" s="35">
        <v>4032</v>
      </c>
      <c r="F24" s="35">
        <v>4354</v>
      </c>
      <c r="G24" s="35">
        <v>6048</v>
      </c>
      <c r="H24" s="35">
        <v>6531</v>
      </c>
      <c r="I24" s="34"/>
      <c r="J24" s="10"/>
      <c r="K24" s="11"/>
      <c r="L24" s="12"/>
      <c r="M24" s="34">
        <v>256.32813856218178</v>
      </c>
      <c r="N24" s="23">
        <f t="shared" si="3"/>
        <v>31.671861437818222</v>
      </c>
      <c r="O24" s="23"/>
      <c r="P24" s="23"/>
      <c r="Q24" s="23"/>
      <c r="R24" s="23"/>
      <c r="S24" s="23"/>
      <c r="V24" s="23"/>
      <c r="W24" s="23"/>
      <c r="X24" s="23"/>
      <c r="Y24" s="23"/>
      <c r="Z24" s="23"/>
      <c r="AA24" s="23"/>
      <c r="AB24" s="23"/>
      <c r="AC24" s="24"/>
    </row>
    <row r="25" spans="1:29" x14ac:dyDescent="0.2">
      <c r="A25" s="28">
        <v>6</v>
      </c>
      <c r="B25" s="29" t="s">
        <v>24</v>
      </c>
      <c r="C25" s="26"/>
      <c r="D25" s="26"/>
      <c r="E25" s="26"/>
      <c r="F25" s="26"/>
      <c r="G25" s="26"/>
      <c r="H25" s="26"/>
      <c r="I25" s="34"/>
      <c r="J25" s="10"/>
      <c r="K25" s="11"/>
      <c r="L25" s="12"/>
      <c r="M25" s="33"/>
      <c r="N25" s="23">
        <f t="shared" si="3"/>
        <v>0</v>
      </c>
      <c r="O25" s="23"/>
      <c r="P25" s="23"/>
      <c r="Q25" s="23"/>
      <c r="R25" s="23"/>
      <c r="S25" s="23"/>
      <c r="V25" s="23"/>
      <c r="W25" s="23"/>
      <c r="X25" s="23"/>
      <c r="Y25" s="23"/>
      <c r="Z25" s="23"/>
      <c r="AA25" s="23"/>
      <c r="AB25" s="23"/>
      <c r="AC25" s="24"/>
    </row>
    <row r="26" spans="1:29" x14ac:dyDescent="0.2">
      <c r="A26" s="4"/>
      <c r="B26" s="20" t="s">
        <v>20</v>
      </c>
      <c r="C26" s="37">
        <v>380</v>
      </c>
      <c r="D26" s="35">
        <v>403</v>
      </c>
      <c r="E26" s="35">
        <v>5320</v>
      </c>
      <c r="F26" s="35">
        <v>5642</v>
      </c>
      <c r="G26" s="35">
        <v>7980</v>
      </c>
      <c r="H26" s="35">
        <v>8463</v>
      </c>
      <c r="I26" s="34"/>
      <c r="J26" s="10"/>
      <c r="K26" s="11"/>
      <c r="L26" s="12"/>
      <c r="M26" s="34">
        <v>338.18929583333335</v>
      </c>
      <c r="N26" s="23">
        <f t="shared" si="3"/>
        <v>41.810704166666653</v>
      </c>
      <c r="O26" s="23"/>
      <c r="P26" s="23"/>
      <c r="Q26" s="23"/>
      <c r="R26" s="23"/>
      <c r="S26" s="23"/>
      <c r="V26" s="23"/>
      <c r="W26" s="23"/>
      <c r="X26" s="23"/>
      <c r="Y26" s="23"/>
      <c r="Z26" s="23"/>
      <c r="AA26" s="23"/>
      <c r="AB26" s="23"/>
      <c r="AC26" s="24"/>
    </row>
    <row r="27" spans="1:29" x14ac:dyDescent="0.2">
      <c r="A27" s="4"/>
      <c r="B27" s="20" t="s">
        <v>14</v>
      </c>
      <c r="C27" s="37">
        <v>324</v>
      </c>
      <c r="D27" s="35">
        <v>347</v>
      </c>
      <c r="E27" s="35">
        <v>4536</v>
      </c>
      <c r="F27" s="35">
        <v>4858</v>
      </c>
      <c r="G27" s="35">
        <v>6804</v>
      </c>
      <c r="H27" s="35">
        <v>7287</v>
      </c>
      <c r="I27" s="34"/>
      <c r="J27" s="10"/>
      <c r="K27" s="11"/>
      <c r="L27" s="12"/>
      <c r="M27" s="34">
        <v>288.62922399816148</v>
      </c>
      <c r="N27" s="23">
        <f t="shared" si="3"/>
        <v>35.370776001838522</v>
      </c>
      <c r="O27" s="23"/>
      <c r="P27" s="23"/>
      <c r="Q27" s="23"/>
      <c r="R27" s="23"/>
      <c r="S27" s="23"/>
      <c r="V27" s="23"/>
      <c r="W27" s="23"/>
      <c r="X27" s="23"/>
      <c r="Y27" s="23"/>
      <c r="Z27" s="23"/>
      <c r="AA27" s="23"/>
      <c r="AB27" s="23"/>
      <c r="AC27" s="24"/>
    </row>
    <row r="28" spans="1:29" x14ac:dyDescent="0.2">
      <c r="A28" s="28">
        <v>7</v>
      </c>
      <c r="B28" s="29" t="s">
        <v>25</v>
      </c>
      <c r="C28" s="26"/>
      <c r="D28" s="26"/>
      <c r="E28" s="26"/>
      <c r="F28" s="26"/>
      <c r="G28" s="26"/>
      <c r="H28" s="26"/>
      <c r="I28" s="34"/>
      <c r="J28" s="10"/>
      <c r="K28" s="11"/>
      <c r="L28" s="12"/>
      <c r="M28" s="33"/>
      <c r="N28" s="23">
        <f t="shared" si="3"/>
        <v>0</v>
      </c>
      <c r="O28" s="23"/>
      <c r="P28" s="23"/>
      <c r="Q28" s="23"/>
      <c r="R28" s="23"/>
      <c r="S28" s="23"/>
      <c r="V28" s="23"/>
      <c r="W28" s="23"/>
      <c r="X28" s="23"/>
      <c r="Y28" s="23"/>
      <c r="Z28" s="23"/>
      <c r="AA28" s="23"/>
      <c r="AB28" s="23"/>
      <c r="AC28" s="24"/>
    </row>
    <row r="29" spans="1:29" ht="15" customHeight="1" x14ac:dyDescent="0.2">
      <c r="A29" s="4"/>
      <c r="B29" s="20" t="s">
        <v>20</v>
      </c>
      <c r="C29" s="37">
        <v>390</v>
      </c>
      <c r="D29" s="35">
        <v>413</v>
      </c>
      <c r="E29" s="35">
        <v>5460</v>
      </c>
      <c r="F29" s="35">
        <v>5782</v>
      </c>
      <c r="G29" s="35">
        <v>8190</v>
      </c>
      <c r="H29" s="35">
        <v>8673</v>
      </c>
      <c r="I29" s="34"/>
      <c r="J29" s="10"/>
      <c r="K29" s="11"/>
      <c r="L29" s="12"/>
      <c r="M29" s="34">
        <v>348.92608327540745</v>
      </c>
      <c r="N29" s="23">
        <f t="shared" si="3"/>
        <v>41.07391672459255</v>
      </c>
      <c r="O29" s="23"/>
      <c r="P29" s="23"/>
      <c r="Q29" s="23"/>
      <c r="R29" s="23"/>
      <c r="S29" s="23"/>
      <c r="V29" s="23"/>
      <c r="W29" s="23"/>
      <c r="X29" s="23"/>
      <c r="Y29" s="23"/>
      <c r="Z29" s="23"/>
      <c r="AA29" s="23"/>
      <c r="AB29" s="23"/>
      <c r="AC29" s="24"/>
    </row>
    <row r="30" spans="1:29" ht="33" customHeight="1" x14ac:dyDescent="0.25">
      <c r="A30" s="28">
        <v>8</v>
      </c>
      <c r="B30" s="38" t="s">
        <v>15</v>
      </c>
      <c r="C30" s="26">
        <v>250</v>
      </c>
      <c r="D30" s="26">
        <v>273</v>
      </c>
      <c r="E30" s="26">
        <v>3500</v>
      </c>
      <c r="F30" s="26">
        <v>3822</v>
      </c>
      <c r="G30" s="26">
        <v>5250</v>
      </c>
      <c r="H30" s="26">
        <v>5733</v>
      </c>
      <c r="I30" s="34"/>
      <c r="J30" s="10"/>
      <c r="K30" s="11"/>
      <c r="L30" s="12"/>
      <c r="M30" s="33">
        <v>224.12922399816148</v>
      </c>
      <c r="N30" s="23">
        <f t="shared" si="3"/>
        <v>25.870776001838522</v>
      </c>
      <c r="O30" s="23"/>
      <c r="P30" s="23"/>
      <c r="Q30" s="23"/>
      <c r="R30" s="23"/>
      <c r="S30" s="23"/>
      <c r="V30" s="23"/>
      <c r="W30" s="23"/>
      <c r="X30" s="23"/>
      <c r="Y30" s="23"/>
      <c r="Z30" s="23"/>
      <c r="AA30" s="23"/>
      <c r="AB30" s="23"/>
      <c r="AC30" s="24"/>
    </row>
    <row r="31" spans="1:29" ht="30.75" customHeight="1" x14ac:dyDescent="0.25">
      <c r="A31" s="51" t="s">
        <v>6</v>
      </c>
      <c r="B31" s="52"/>
      <c r="C31" s="52"/>
      <c r="D31" s="52"/>
      <c r="E31" s="52"/>
      <c r="F31" s="52"/>
      <c r="G31" s="52"/>
      <c r="H31" s="53"/>
      <c r="I31" s="1"/>
      <c r="J31" s="10"/>
      <c r="K31" s="6">
        <f t="shared" si="1"/>
        <v>0</v>
      </c>
      <c r="L31" s="13">
        <f t="shared" si="2"/>
        <v>0</v>
      </c>
      <c r="M31" s="19"/>
      <c r="N31" s="23">
        <f t="shared" si="3"/>
        <v>0</v>
      </c>
    </row>
    <row r="32" spans="1:29" x14ac:dyDescent="0.25">
      <c r="A32" s="28">
        <v>1</v>
      </c>
      <c r="B32" s="28" t="s">
        <v>21</v>
      </c>
      <c r="C32" s="26"/>
      <c r="D32" s="26"/>
      <c r="E32" s="30"/>
      <c r="F32" s="30"/>
      <c r="G32" s="30"/>
      <c r="H32" s="26"/>
      <c r="I32" s="1"/>
      <c r="J32" s="10"/>
      <c r="K32" s="6">
        <f t="shared" si="1"/>
        <v>0</v>
      </c>
      <c r="L32" s="13">
        <f t="shared" si="2"/>
        <v>0</v>
      </c>
      <c r="M32" s="19"/>
      <c r="N32" s="23">
        <f t="shared" si="3"/>
        <v>0</v>
      </c>
    </row>
    <row r="33" spans="1:20" x14ac:dyDescent="0.25">
      <c r="A33" s="3"/>
      <c r="B33" s="3" t="s">
        <v>19</v>
      </c>
      <c r="C33" s="37">
        <v>327</v>
      </c>
      <c r="D33" s="35">
        <v>350</v>
      </c>
      <c r="E33" s="35">
        <v>4578</v>
      </c>
      <c r="F33" s="35">
        <v>4900</v>
      </c>
      <c r="G33" s="35">
        <v>6867</v>
      </c>
      <c r="H33" s="35">
        <v>7350</v>
      </c>
      <c r="I33" s="15">
        <v>4074.7699522872781</v>
      </c>
      <c r="J33" s="10">
        <f t="shared" si="0"/>
        <v>-91.975007084352171</v>
      </c>
      <c r="K33" s="6">
        <f t="shared" si="1"/>
        <v>4278.5084499016421</v>
      </c>
      <c r="L33" s="13">
        <f t="shared" si="2"/>
        <v>-3951.5084499016421</v>
      </c>
      <c r="M33" s="34">
        <v>292.13962633578461</v>
      </c>
      <c r="N33" s="23">
        <f t="shared" si="3"/>
        <v>34.860373664215388</v>
      </c>
      <c r="O33" s="23"/>
      <c r="P33" s="23"/>
      <c r="Q33" s="23"/>
      <c r="R33" s="23"/>
      <c r="S33" s="23"/>
      <c r="T33" s="24"/>
    </row>
    <row r="34" spans="1:20" x14ac:dyDescent="0.25">
      <c r="A34" s="3"/>
      <c r="B34" s="3" t="s">
        <v>20</v>
      </c>
      <c r="C34" s="37">
        <v>252</v>
      </c>
      <c r="D34" s="35">
        <v>275</v>
      </c>
      <c r="E34" s="35">
        <v>3528</v>
      </c>
      <c r="F34" s="35">
        <v>3850</v>
      </c>
      <c r="G34" s="35">
        <v>5292</v>
      </c>
      <c r="H34" s="35">
        <v>5775</v>
      </c>
      <c r="I34" s="15">
        <v>3756.416327336457</v>
      </c>
      <c r="J34" s="10">
        <f t="shared" si="0"/>
        <v>-93.291478418775682</v>
      </c>
      <c r="K34" s="6">
        <f t="shared" si="1"/>
        <v>3944.2371437032803</v>
      </c>
      <c r="L34" s="13">
        <f t="shared" si="2"/>
        <v>-3692.2371437032803</v>
      </c>
      <c r="M34" s="34">
        <v>225.45953055555557</v>
      </c>
      <c r="N34" s="23">
        <f t="shared" si="3"/>
        <v>26.540469444444426</v>
      </c>
      <c r="O34" s="23"/>
      <c r="P34" s="23"/>
      <c r="Q34" s="23"/>
      <c r="R34" s="23"/>
      <c r="S34" s="23"/>
      <c r="T34" s="24"/>
    </row>
    <row r="35" spans="1:20" x14ac:dyDescent="0.25">
      <c r="A35" s="3"/>
      <c r="B35" s="3" t="s">
        <v>14</v>
      </c>
      <c r="C35" s="37">
        <v>215</v>
      </c>
      <c r="D35" s="35">
        <v>238</v>
      </c>
      <c r="E35" s="35">
        <v>3010</v>
      </c>
      <c r="F35" s="35">
        <v>3332</v>
      </c>
      <c r="G35" s="35">
        <v>4515</v>
      </c>
      <c r="H35" s="35">
        <v>4998</v>
      </c>
      <c r="I35" s="15"/>
      <c r="J35" s="10"/>
      <c r="L35" s="13"/>
      <c r="M35" s="34">
        <v>192.419482665441</v>
      </c>
      <c r="N35" s="23">
        <f t="shared" si="3"/>
        <v>22.580517334559005</v>
      </c>
      <c r="O35" s="23"/>
      <c r="P35" s="23"/>
      <c r="Q35" s="23"/>
      <c r="R35" s="23"/>
      <c r="S35" s="23"/>
      <c r="T35" s="24"/>
    </row>
    <row r="36" spans="1:20" x14ac:dyDescent="0.25">
      <c r="A36" s="28">
        <v>2</v>
      </c>
      <c r="B36" s="28" t="s">
        <v>22</v>
      </c>
      <c r="C36" s="26"/>
      <c r="D36" s="26"/>
      <c r="E36" s="26"/>
      <c r="F36" s="26"/>
      <c r="G36" s="26"/>
      <c r="H36" s="26"/>
      <c r="I36" s="3"/>
      <c r="J36" s="10"/>
      <c r="K36" s="6">
        <f t="shared" si="1"/>
        <v>0</v>
      </c>
      <c r="L36" s="13">
        <f t="shared" si="2"/>
        <v>0</v>
      </c>
      <c r="M36" s="33"/>
      <c r="N36" s="23">
        <f t="shared" si="3"/>
        <v>0</v>
      </c>
      <c r="O36" s="23"/>
      <c r="P36" s="23"/>
      <c r="Q36" s="23"/>
      <c r="R36" s="23"/>
      <c r="S36" s="23"/>
      <c r="T36" s="24"/>
    </row>
    <row r="37" spans="1:20" x14ac:dyDescent="0.25">
      <c r="A37" s="3"/>
      <c r="B37" s="3" t="s">
        <v>19</v>
      </c>
      <c r="C37" s="37">
        <v>342</v>
      </c>
      <c r="D37" s="35">
        <v>365</v>
      </c>
      <c r="E37" s="35">
        <v>4788</v>
      </c>
      <c r="F37" s="35">
        <v>5110</v>
      </c>
      <c r="G37" s="35">
        <v>7182</v>
      </c>
      <c r="H37" s="35">
        <v>7665</v>
      </c>
      <c r="I37" s="3">
        <v>4321.1459522872783</v>
      </c>
      <c r="J37" s="10">
        <f t="shared" si="0"/>
        <v>-92.085432804717655</v>
      </c>
      <c r="K37" s="6">
        <f t="shared" si="1"/>
        <v>4537.2032499016423</v>
      </c>
      <c r="L37" s="13">
        <f t="shared" si="2"/>
        <v>-4195.2032499016423</v>
      </c>
      <c r="M37" s="34">
        <v>299.09748463050067</v>
      </c>
      <c r="N37" s="23">
        <f t="shared" si="3"/>
        <v>42.902515369499326</v>
      </c>
      <c r="O37" s="23"/>
      <c r="P37" s="23"/>
      <c r="Q37" s="23"/>
      <c r="R37" s="23"/>
      <c r="S37" s="23"/>
      <c r="T37" s="24"/>
    </row>
    <row r="38" spans="1:20" x14ac:dyDescent="0.25">
      <c r="A38" s="3"/>
      <c r="B38" s="3" t="s">
        <v>20</v>
      </c>
      <c r="C38" s="37">
        <v>260</v>
      </c>
      <c r="D38" s="35">
        <v>283</v>
      </c>
      <c r="E38" s="35">
        <v>3640</v>
      </c>
      <c r="F38" s="35">
        <v>3962</v>
      </c>
      <c r="G38" s="35">
        <v>5460</v>
      </c>
      <c r="H38" s="35">
        <v>5943</v>
      </c>
      <c r="I38" s="3">
        <v>4002.7923273364572</v>
      </c>
      <c r="J38" s="10">
        <f t="shared" si="0"/>
        <v>-93.504534366562822</v>
      </c>
      <c r="K38" s="6">
        <f t="shared" si="1"/>
        <v>4202.93194370328</v>
      </c>
      <c r="L38" s="13">
        <f t="shared" si="2"/>
        <v>-3942.93194370328</v>
      </c>
      <c r="M38" s="34">
        <v>232.61738885027162</v>
      </c>
      <c r="N38" s="23">
        <f t="shared" si="3"/>
        <v>27.382611149728376</v>
      </c>
      <c r="O38" s="23"/>
      <c r="P38" s="23"/>
      <c r="Q38" s="23"/>
      <c r="R38" s="23"/>
      <c r="S38" s="23"/>
      <c r="T38" s="24"/>
    </row>
    <row r="39" spans="1:20" x14ac:dyDescent="0.2">
      <c r="A39" s="28">
        <v>3</v>
      </c>
      <c r="B39" s="29" t="s">
        <v>26</v>
      </c>
      <c r="C39" s="26"/>
      <c r="D39" s="26"/>
      <c r="E39" s="26"/>
      <c r="F39" s="26"/>
      <c r="G39" s="26"/>
      <c r="H39" s="26"/>
      <c r="I39" s="21"/>
      <c r="J39" s="22"/>
      <c r="L39" s="13"/>
      <c r="M39" s="33"/>
      <c r="N39" s="23">
        <f t="shared" si="3"/>
        <v>0</v>
      </c>
      <c r="O39" s="23"/>
      <c r="P39" s="23"/>
      <c r="Q39" s="23"/>
      <c r="R39" s="23"/>
      <c r="S39" s="23"/>
      <c r="T39" s="24"/>
    </row>
    <row r="40" spans="1:20" x14ac:dyDescent="0.2">
      <c r="A40" s="4"/>
      <c r="B40" s="20" t="s">
        <v>20</v>
      </c>
      <c r="C40" s="37">
        <v>172</v>
      </c>
      <c r="D40" s="35">
        <v>195</v>
      </c>
      <c r="E40" s="35">
        <v>2408</v>
      </c>
      <c r="F40" s="35">
        <v>2730</v>
      </c>
      <c r="G40" s="35">
        <v>3612</v>
      </c>
      <c r="H40" s="35">
        <v>4095</v>
      </c>
      <c r="I40" s="21"/>
      <c r="J40" s="22"/>
      <c r="L40" s="13"/>
      <c r="M40" s="34">
        <v>153.0941051986768</v>
      </c>
      <c r="N40" s="23">
        <f t="shared" si="3"/>
        <v>18.9058948013232</v>
      </c>
      <c r="O40" s="23"/>
      <c r="P40" s="23"/>
      <c r="Q40" s="23"/>
      <c r="R40" s="23"/>
      <c r="S40" s="23"/>
      <c r="T40" s="24"/>
    </row>
    <row r="41" spans="1:20" x14ac:dyDescent="0.2">
      <c r="A41" s="4"/>
      <c r="B41" s="20" t="s">
        <v>14</v>
      </c>
      <c r="C41" s="37">
        <v>144</v>
      </c>
      <c r="D41" s="35">
        <v>167</v>
      </c>
      <c r="E41" s="35">
        <v>2016</v>
      </c>
      <c r="F41" s="35">
        <v>2338</v>
      </c>
      <c r="G41" s="35">
        <v>3024</v>
      </c>
      <c r="H41" s="35">
        <v>3507</v>
      </c>
      <c r="I41" s="21"/>
      <c r="J41" s="22"/>
      <c r="L41" s="13"/>
      <c r="M41" s="34">
        <v>128.16406928109089</v>
      </c>
      <c r="N41" s="23">
        <f t="shared" si="3"/>
        <v>15.835930718909111</v>
      </c>
      <c r="O41" s="23"/>
      <c r="P41" s="23"/>
      <c r="Q41" s="23"/>
      <c r="R41" s="23"/>
      <c r="S41" s="23"/>
      <c r="T41" s="24"/>
    </row>
    <row r="42" spans="1:20" x14ac:dyDescent="0.2">
      <c r="A42" s="28">
        <v>4</v>
      </c>
      <c r="B42" s="29" t="s">
        <v>24</v>
      </c>
      <c r="C42" s="26"/>
      <c r="D42" s="26"/>
      <c r="E42" s="26"/>
      <c r="F42" s="26"/>
      <c r="G42" s="26"/>
      <c r="H42" s="26"/>
      <c r="I42" s="21"/>
      <c r="J42" s="22"/>
      <c r="L42" s="13"/>
      <c r="M42" s="33"/>
      <c r="N42" s="23">
        <f t="shared" si="3"/>
        <v>0</v>
      </c>
      <c r="O42" s="23"/>
      <c r="P42" s="23"/>
      <c r="Q42" s="23"/>
      <c r="R42" s="23"/>
      <c r="S42" s="23"/>
      <c r="T42" s="24"/>
    </row>
    <row r="43" spans="1:20" x14ac:dyDescent="0.2">
      <c r="A43" s="4"/>
      <c r="B43" s="20" t="s">
        <v>20</v>
      </c>
      <c r="C43" s="37">
        <v>190</v>
      </c>
      <c r="D43" s="35">
        <v>213</v>
      </c>
      <c r="E43" s="35">
        <v>2660</v>
      </c>
      <c r="F43" s="35">
        <v>2982</v>
      </c>
      <c r="G43" s="35">
        <v>3990</v>
      </c>
      <c r="H43" s="35">
        <v>4473</v>
      </c>
      <c r="I43" s="21"/>
      <c r="J43" s="22"/>
      <c r="L43" s="13"/>
      <c r="M43" s="34">
        <v>169.09464791666667</v>
      </c>
      <c r="N43" s="23">
        <f t="shared" si="3"/>
        <v>20.905352083333327</v>
      </c>
      <c r="O43" s="23"/>
      <c r="P43" s="23"/>
      <c r="Q43" s="23"/>
      <c r="R43" s="23"/>
      <c r="S43" s="23"/>
      <c r="T43" s="24"/>
    </row>
    <row r="44" spans="1:20" x14ac:dyDescent="0.2">
      <c r="A44" s="4"/>
      <c r="B44" s="20" t="s">
        <v>14</v>
      </c>
      <c r="C44" s="37">
        <v>162</v>
      </c>
      <c r="D44" s="35">
        <v>185</v>
      </c>
      <c r="E44" s="35">
        <v>2268</v>
      </c>
      <c r="F44" s="35">
        <v>2590</v>
      </c>
      <c r="G44" s="35">
        <v>3402</v>
      </c>
      <c r="H44" s="35">
        <v>3885</v>
      </c>
      <c r="I44" s="21"/>
      <c r="J44" s="22"/>
      <c r="L44" s="13"/>
      <c r="M44" s="34">
        <v>144.31461199908074</v>
      </c>
      <c r="N44" s="23">
        <f t="shared" si="3"/>
        <v>17.685388000919261</v>
      </c>
      <c r="O44" s="23"/>
      <c r="P44" s="23"/>
      <c r="Q44" s="23"/>
      <c r="R44" s="23"/>
      <c r="S44" s="23"/>
      <c r="T44" s="24"/>
    </row>
    <row r="45" spans="1:20" x14ac:dyDescent="0.2">
      <c r="A45" s="28">
        <v>5</v>
      </c>
      <c r="B45" s="29" t="s">
        <v>27</v>
      </c>
      <c r="C45" s="26"/>
      <c r="D45" s="26"/>
      <c r="E45" s="26"/>
      <c r="F45" s="26"/>
      <c r="G45" s="26"/>
      <c r="H45" s="26"/>
      <c r="I45" s="21"/>
      <c r="J45" s="22"/>
      <c r="L45" s="13"/>
      <c r="M45" s="33"/>
      <c r="N45" s="23">
        <f t="shared" si="3"/>
        <v>0</v>
      </c>
      <c r="O45" s="23"/>
      <c r="P45" s="23"/>
      <c r="Q45" s="23"/>
      <c r="R45" s="23"/>
      <c r="S45" s="23"/>
      <c r="T45" s="24"/>
    </row>
    <row r="46" spans="1:20" x14ac:dyDescent="0.2">
      <c r="A46" s="4"/>
      <c r="B46" s="20" t="s">
        <v>20</v>
      </c>
      <c r="C46" s="37">
        <v>195</v>
      </c>
      <c r="D46" s="35">
        <v>218</v>
      </c>
      <c r="E46" s="35">
        <v>2730</v>
      </c>
      <c r="F46" s="35">
        <v>3052</v>
      </c>
      <c r="G46" s="35">
        <v>4095</v>
      </c>
      <c r="H46" s="35">
        <v>4578</v>
      </c>
      <c r="I46" s="21"/>
      <c r="J46" s="22"/>
      <c r="L46" s="13"/>
      <c r="M46" s="34">
        <v>174.46304163770372</v>
      </c>
      <c r="N46" s="23">
        <f t="shared" si="3"/>
        <v>20.536958362296275</v>
      </c>
      <c r="O46" s="23"/>
      <c r="P46" s="23"/>
      <c r="Q46" s="23"/>
      <c r="R46" s="23"/>
      <c r="S46" s="23"/>
      <c r="T46" s="24"/>
    </row>
    <row r="47" spans="1:20" ht="34.5" customHeight="1" x14ac:dyDescent="0.25">
      <c r="A47" s="28">
        <v>6</v>
      </c>
      <c r="B47" s="38" t="s">
        <v>16</v>
      </c>
      <c r="C47" s="26">
        <v>125</v>
      </c>
      <c r="D47" s="26">
        <v>148</v>
      </c>
      <c r="E47" s="26">
        <v>1750</v>
      </c>
      <c r="F47" s="26">
        <v>2072</v>
      </c>
      <c r="G47" s="26">
        <v>2625</v>
      </c>
      <c r="H47" s="26">
        <v>3108</v>
      </c>
      <c r="I47" s="21"/>
      <c r="J47" s="22"/>
      <c r="L47" s="13"/>
      <c r="M47" s="33">
        <v>112.06461199908074</v>
      </c>
      <c r="N47" s="23">
        <f t="shared" si="3"/>
        <v>12.935388000919261</v>
      </c>
      <c r="O47" s="23"/>
      <c r="P47" s="23"/>
      <c r="Q47" s="23"/>
      <c r="R47" s="23"/>
      <c r="S47" s="23"/>
      <c r="T47" s="24"/>
    </row>
    <row r="48" spans="1:20" ht="18" customHeight="1" x14ac:dyDescent="0.25">
      <c r="A48" s="16"/>
      <c r="B48" s="16" t="s">
        <v>13</v>
      </c>
      <c r="C48" s="17"/>
      <c r="D48" s="17"/>
      <c r="E48" s="17"/>
      <c r="F48" s="17"/>
      <c r="G48" s="17"/>
      <c r="H48" s="17"/>
      <c r="I48" s="5"/>
      <c r="J48" s="5"/>
      <c r="T48" s="24"/>
    </row>
    <row r="49" spans="1:20" x14ac:dyDescent="0.25">
      <c r="A49" s="16"/>
      <c r="B49" s="16"/>
      <c r="C49" s="17"/>
      <c r="D49" s="17"/>
      <c r="E49" s="17"/>
      <c r="F49" s="17"/>
      <c r="G49" s="17"/>
      <c r="H49" s="17"/>
      <c r="I49" s="5"/>
      <c r="J49" s="5"/>
      <c r="T49" s="24"/>
    </row>
    <row r="50" spans="1:20" ht="238.5" customHeight="1" x14ac:dyDescent="0.25">
      <c r="A50" s="42" t="s">
        <v>29</v>
      </c>
      <c r="B50" s="43"/>
      <c r="C50" s="43"/>
      <c r="D50" s="43"/>
      <c r="E50" s="43"/>
      <c r="F50" s="43"/>
      <c r="G50" s="43"/>
      <c r="H50" s="43"/>
      <c r="T50" s="24"/>
    </row>
    <row r="51" spans="1:20" x14ac:dyDescent="0.25">
      <c r="A51" s="41" t="s">
        <v>28</v>
      </c>
      <c r="B51" s="41"/>
      <c r="C51" s="41"/>
      <c r="D51" s="41"/>
      <c r="E51" s="41"/>
      <c r="F51" s="41"/>
      <c r="G51" s="41"/>
      <c r="H51" s="41"/>
      <c r="T51" s="24"/>
    </row>
    <row r="52" spans="1:20" x14ac:dyDescent="0.2">
      <c r="A52" s="62"/>
      <c r="B52" s="62"/>
      <c r="C52" s="2"/>
      <c r="D52" s="32"/>
      <c r="E52" s="32"/>
    </row>
    <row r="53" spans="1:20" x14ac:dyDescent="0.2">
      <c r="A53" s="62"/>
      <c r="B53" s="62"/>
      <c r="C53" s="63"/>
      <c r="D53" s="63"/>
      <c r="E53" s="63"/>
    </row>
    <row r="54" spans="1:20" x14ac:dyDescent="0.2">
      <c r="A54" s="62"/>
      <c r="B54" s="62"/>
      <c r="C54" s="2"/>
      <c r="D54" s="32"/>
      <c r="E54" s="32"/>
    </row>
    <row r="55" spans="1:20" x14ac:dyDescent="0.2">
      <c r="A55" s="62"/>
      <c r="B55" s="62"/>
      <c r="C55" s="2"/>
      <c r="D55" s="32"/>
      <c r="E55" s="32"/>
    </row>
    <row r="56" spans="1:20" ht="21.75" customHeight="1" x14ac:dyDescent="0.2">
      <c r="A56" s="62"/>
      <c r="B56" s="62"/>
      <c r="C56" s="2"/>
      <c r="D56" s="32"/>
      <c r="E56" s="32"/>
    </row>
    <row r="57" spans="1:20" x14ac:dyDescent="0.25">
      <c r="A57" s="60"/>
      <c r="B57" s="60"/>
      <c r="C57" s="61"/>
      <c r="D57" s="61"/>
      <c r="E57" s="61"/>
    </row>
  </sheetData>
  <mergeCells count="22">
    <mergeCell ref="A57:B57"/>
    <mergeCell ref="C57:E57"/>
    <mergeCell ref="A52:B52"/>
    <mergeCell ref="A53:B53"/>
    <mergeCell ref="C53:E53"/>
    <mergeCell ref="A54:B54"/>
    <mergeCell ref="A55:B55"/>
    <mergeCell ref="A56:B56"/>
    <mergeCell ref="N9:S9"/>
    <mergeCell ref="A31:H31"/>
    <mergeCell ref="A6:A8"/>
    <mergeCell ref="B6:B8"/>
    <mergeCell ref="C6:H6"/>
    <mergeCell ref="C7:D7"/>
    <mergeCell ref="E7:F7"/>
    <mergeCell ref="A51:H51"/>
    <mergeCell ref="A50:H50"/>
    <mergeCell ref="A2:H2"/>
    <mergeCell ref="A3:H3"/>
    <mergeCell ref="A4:H4"/>
    <mergeCell ref="G7:H7"/>
    <mergeCell ref="A9:H9"/>
  </mergeCells>
  <printOptions horizontalCentered="1"/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лпк  для рассылки</vt:lpstr>
      <vt:lpstr>'лпк  для рассылки'!Область_печати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2023-11-21T11:15:37Z</dcterms:modified>
</cp:coreProperties>
</file>